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60" windowHeight="9090" activeTab="0"/>
  </bookViews>
  <sheets>
    <sheet name="стр1" sheetId="1" r:id="rId1"/>
  </sheets>
  <definedNames>
    <definedName name="_xlnm.Print_Area" localSheetId="0">'стр1'!$A$1:$EJ$56</definedName>
  </definedNames>
  <calcPr fullCalcOnLoad="1"/>
</workbook>
</file>

<file path=xl/sharedStrings.xml><?xml version="1.0" encoding="utf-8"?>
<sst xmlns="http://schemas.openxmlformats.org/spreadsheetml/2006/main" count="65" uniqueCount="58">
  <si>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</si>
  <si>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</si>
  <si>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</si>
  <si>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</si>
  <si>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раз(а) в неделю</t>
  </si>
  <si>
    <t>1. Подметание полов во всех помещениях общего пользования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</si>
  <si>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</si>
  <si>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</si>
  <si>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</si>
  <si>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</si>
  <si>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</si>
  <si>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</si>
  <si>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</si>
  <si>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</si>
  <si>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</si>
  <si>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</si>
  <si>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</si>
  <si>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II. Уборка земельного участка, входящего в состав общего имущества
многоквартирного дома</t>
  </si>
  <si>
    <t>по мере необходимости. Начало работ не</t>
  </si>
  <si>
    <t>позднее</t>
  </si>
  <si>
    <t>часов</t>
  </si>
  <si>
    <t>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</si>
  <si>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</si>
  <si>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</si>
  <si>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</t>
  </si>
  <si>
    <t>течение</t>
  </si>
  <si>
    <t>(указать период устранения неисправности)</t>
  </si>
  <si>
    <t>IV. Проведение технических осмотров и мелкий ремонт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</si>
  <si>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</si>
  <si>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</si>
  <si>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</si>
  <si>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</si>
  <si>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</si>
  <si>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</si>
  <si>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16.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</si>
  <si>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</si>
  <si>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17. Дератизация</t>
  </si>
  <si>
    <t>Глава Нижнеудинского муниципального образования</t>
  </si>
  <si>
    <t>Архангельский Александр Борисович</t>
  </si>
  <si>
    <t>665106, г. Нижнеудинск, ул.Ленина, 40  7-09-32</t>
  </si>
  <si>
    <t>7-13-10</t>
  </si>
  <si>
    <t>1 дня</t>
  </si>
  <si>
    <t>тариф</t>
  </si>
  <si>
    <t>2. Подметание земельного участка в летний период</t>
  </si>
  <si>
    <t>3. Сдвижка и подметание снега при отсутствии снегопадов</t>
  </si>
  <si>
    <t>4. Сдвижка и подметание снега при снегопаде</t>
  </si>
  <si>
    <t>5. Вывоз твердых бытовых отходов</t>
  </si>
  <si>
    <t>6. Консервация системы центрального отопления, ремонт просевшей отмостки</t>
  </si>
  <si>
    <t>7. Замена разбитых стекол окон и дверей в помещениях общего пользования</t>
  </si>
  <si>
    <t>8.Проверка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</si>
  <si>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9.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</si>
  <si>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составил:</t>
  </si>
  <si>
    <t>Е.Н.Ярмолюк</t>
  </si>
  <si>
    <t>Приложение № 5
к конкурсной документации</t>
  </si>
  <si>
    <t>03</t>
  </si>
  <si>
    <t>октября</t>
  </si>
  <si>
    <t>11</t>
  </si>
  <si>
    <t>объектом конкурса - г.Нижнеудинск ул.Масловского 36А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</si>
</sst>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5"/>
  <sheetViews>
    <sheetView tabSelected="1" view="pageBreakPreview" zoomScaleSheetLayoutView="100" zoomScalePageLayoutView="0" workbookViewId="0" topLeftCell="A1">
      <selection activeCell="A18" sqref="A18:DD18"/>
    </sheetView>
  </sheetViews>
  <sheetFormatPr defaultColWidth="0.875" defaultRowHeight="12.75"/>
  <cols>
    <col min="1" max="1" width="14.25390625" style="2" customWidth="1"/>
    <col min="2" max="2" width="12.375" style="2" customWidth="1"/>
    <col min="3" max="51" width="0.875" style="2" customWidth="1"/>
    <col min="52" max="52" width="2.125" style="2" bestFit="1" customWidth="1"/>
    <col min="53" max="91" width="0.875" style="2" customWidth="1"/>
    <col min="92" max="92" width="6.00390625" style="2" bestFit="1" customWidth="1"/>
    <col min="93" max="108" width="0.875" style="2" customWidth="1"/>
    <col min="109" max="109" width="23.625" style="2" customWidth="1"/>
    <col min="110" max="110" width="0.875" style="2" customWidth="1"/>
    <col min="111" max="111" width="38.875" style="2" customWidth="1"/>
    <col min="112" max="112" width="55.25390625" style="2" customWidth="1"/>
    <col min="113" max="16384" width="0.875" style="2" customWidth="1"/>
  </cols>
  <sheetData>
    <row r="1" spans="68:108" s="1" customFormat="1" ht="78.75" customHeight="1">
      <c r="BP1" s="30" t="s">
        <v>53</v>
      </c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</row>
    <row r="2" s="1" customFormat="1" ht="21" customHeight="1"/>
    <row r="3" spans="52:108" ht="15.75">
      <c r="AZ3" s="40" t="s">
        <v>6</v>
      </c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</row>
    <row r="4" spans="52:108" ht="26.25" customHeight="1">
      <c r="AZ4" s="21" t="s">
        <v>37</v>
      </c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</row>
    <row r="5" spans="52:108" s="11" customFormat="1" ht="13.5" customHeight="1">
      <c r="AZ5" s="20" t="s">
        <v>7</v>
      </c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</row>
    <row r="6" spans="52:108" ht="15.75">
      <c r="AZ6" s="21" t="s">
        <v>38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</row>
    <row r="7" spans="52:108" s="11" customFormat="1" ht="13.5" customHeight="1">
      <c r="AZ7" s="20" t="s">
        <v>8</v>
      </c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</row>
    <row r="8" spans="52:108" ht="15.75">
      <c r="AZ8" s="29" t="s">
        <v>39</v>
      </c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</row>
    <row r="9" spans="52:108" s="11" customFormat="1" ht="13.5" customHeight="1">
      <c r="AZ9" s="20" t="s">
        <v>9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</row>
    <row r="10" spans="52:108" ht="15.75">
      <c r="AZ10" s="29" t="s">
        <v>40</v>
      </c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</row>
    <row r="11" spans="52:108" s="11" customFormat="1" ht="13.5" customHeight="1">
      <c r="AZ11" s="20" t="s">
        <v>10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</row>
    <row r="12" spans="58:101" ht="15.75">
      <c r="BF12" s="2" t="s">
        <v>11</v>
      </c>
      <c r="BH12" s="41" t="s">
        <v>54</v>
      </c>
      <c r="BI12" s="41"/>
      <c r="BJ12" s="41"/>
      <c r="BK12" s="41"/>
      <c r="BL12" s="41"/>
      <c r="BM12" s="2" t="s">
        <v>11</v>
      </c>
      <c r="BP12" s="27" t="s">
        <v>55</v>
      </c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42">
        <v>20</v>
      </c>
      <c r="CO12" s="42"/>
      <c r="CP12" s="42"/>
      <c r="CQ12" s="42"/>
      <c r="CR12" s="42"/>
      <c r="CS12" s="42"/>
      <c r="CT12" s="29" t="s">
        <v>56</v>
      </c>
      <c r="CU12" s="29"/>
      <c r="CV12" s="29"/>
      <c r="CW12" s="2" t="s">
        <v>12</v>
      </c>
    </row>
    <row r="13" spans="68:91" s="11" customFormat="1" ht="12.75" customHeight="1">
      <c r="BP13" s="20" t="s">
        <v>13</v>
      </c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</row>
    <row r="14" ht="23.25" customHeight="1"/>
    <row r="15" spans="1:108" s="12" customFormat="1" ht="16.5">
      <c r="A15" s="22" t="s">
        <v>14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</row>
    <row r="16" spans="1:108" s="12" customFormat="1" ht="19.5" customHeight="1">
      <c r="A16" s="22" t="s">
        <v>15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</row>
    <row r="17" spans="1:108" s="12" customFormat="1" ht="16.5">
      <c r="A17" s="22" t="s">
        <v>16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</row>
    <row r="18" spans="1:108" s="12" customFormat="1" ht="16.5">
      <c r="A18" s="22" t="s">
        <v>57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</row>
    <row r="20" spans="1:108" ht="64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 t="s">
        <v>0</v>
      </c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 t="s">
        <v>1</v>
      </c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 t="s">
        <v>2</v>
      </c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</row>
    <row r="21" spans="1:108" ht="17.25" customHeight="1">
      <c r="A21" s="31" t="s">
        <v>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</row>
    <row r="22" spans="1:108" ht="15.75" customHeight="1">
      <c r="A22" s="5"/>
      <c r="B22" s="36" t="s">
        <v>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7"/>
      <c r="AS22" s="5"/>
      <c r="AT22" s="32">
        <v>3</v>
      </c>
      <c r="AU22" s="32"/>
      <c r="AV22" s="32"/>
      <c r="AW22" s="32"/>
      <c r="AX22" s="32"/>
      <c r="AY22" s="32"/>
      <c r="AZ22" s="4"/>
      <c r="BA22" s="3" t="s">
        <v>4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6"/>
      <c r="BT22" s="23">
        <f>2804.5*3.99*12</f>
        <v>134279.46</v>
      </c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5"/>
      <c r="CL22" s="23">
        <v>3.99</v>
      </c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5"/>
    </row>
    <row r="23" spans="1:108" ht="17.25" customHeight="1">
      <c r="A23" s="13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9"/>
      <c r="AS23" s="33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5"/>
      <c r="BT23" s="26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8"/>
      <c r="CL23" s="26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8"/>
    </row>
    <row r="24" spans="1:108" ht="32.25" customHeight="1">
      <c r="A24" s="31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</row>
    <row r="25" spans="1:108" ht="15.75" customHeight="1">
      <c r="A25" s="5"/>
      <c r="B25" s="36" t="s">
        <v>43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7"/>
      <c r="AS25" s="5"/>
      <c r="AT25" s="32">
        <v>3</v>
      </c>
      <c r="AU25" s="32"/>
      <c r="AV25" s="32"/>
      <c r="AW25" s="32"/>
      <c r="AX25" s="32"/>
      <c r="AY25" s="32"/>
      <c r="AZ25" s="4"/>
      <c r="BA25" s="3" t="s">
        <v>4</v>
      </c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6"/>
      <c r="BT25" s="23">
        <f>2804.5*6*3.48</f>
        <v>58557.96</v>
      </c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5"/>
      <c r="CL25" s="23">
        <v>3.48</v>
      </c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5"/>
    </row>
    <row r="26" spans="1:108" ht="17.25" customHeight="1">
      <c r="A26" s="13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9"/>
      <c r="AS26" s="33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5"/>
      <c r="BT26" s="26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8"/>
      <c r="CL26" s="26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8"/>
    </row>
    <row r="27" spans="1:108" ht="15.75" customHeight="1">
      <c r="A27" s="5"/>
      <c r="B27" s="36" t="s">
        <v>44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AS27" s="5"/>
      <c r="AT27" s="32">
        <v>2</v>
      </c>
      <c r="AU27" s="32"/>
      <c r="AV27" s="32"/>
      <c r="AW27" s="32"/>
      <c r="AX27" s="32"/>
      <c r="AY27" s="32"/>
      <c r="AZ27" s="4"/>
      <c r="BA27" s="3" t="s">
        <v>4</v>
      </c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6"/>
      <c r="BT27" s="23">
        <f>2804.5*6*0.18</f>
        <v>3028.8599999999997</v>
      </c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5"/>
      <c r="CL27" s="23">
        <v>0.18</v>
      </c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5"/>
    </row>
    <row r="28" spans="1:108" ht="17.25" customHeight="1">
      <c r="A28" s="13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9"/>
      <c r="AS28" s="33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5"/>
      <c r="BT28" s="26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8"/>
      <c r="CL28" s="26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8"/>
    </row>
    <row r="29" spans="1:108" ht="47.25" customHeight="1">
      <c r="A29" s="5"/>
      <c r="B29" s="36" t="s">
        <v>45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7"/>
      <c r="AS29" s="5"/>
      <c r="AT29" s="36" t="s">
        <v>18</v>
      </c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7"/>
      <c r="BT29" s="23">
        <f>2804.5*6*0.33</f>
        <v>5552.91</v>
      </c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5"/>
      <c r="CL29" s="23">
        <v>0.33</v>
      </c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5"/>
    </row>
    <row r="30" spans="1:108" ht="15.75" customHeight="1">
      <c r="A30" s="1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6"/>
      <c r="AS30" s="14"/>
      <c r="AT30" s="17" t="s">
        <v>19</v>
      </c>
      <c r="AU30" s="17"/>
      <c r="AV30" s="17"/>
      <c r="AW30" s="17"/>
      <c r="AX30" s="17"/>
      <c r="AY30" s="17"/>
      <c r="AZ30" s="15"/>
      <c r="BA30" s="16"/>
      <c r="BB30" s="16"/>
      <c r="BC30" s="16"/>
      <c r="BD30" s="16"/>
      <c r="BE30" s="27"/>
      <c r="BF30" s="27"/>
      <c r="BG30" s="27"/>
      <c r="BH30" s="27"/>
      <c r="BI30" s="27"/>
      <c r="BJ30" s="27"/>
      <c r="BK30" s="16"/>
      <c r="BL30" s="16" t="s">
        <v>20</v>
      </c>
      <c r="BN30" s="16"/>
      <c r="BO30" s="16"/>
      <c r="BP30" s="16"/>
      <c r="BQ30" s="16"/>
      <c r="BR30" s="16"/>
      <c r="BS30" s="8"/>
      <c r="BT30" s="47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8"/>
      <c r="CL30" s="47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8"/>
    </row>
    <row r="31" spans="1:108" ht="32.25" customHeight="1">
      <c r="A31" s="13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9"/>
      <c r="AS31" s="7"/>
      <c r="AT31" s="38" t="s">
        <v>21</v>
      </c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9"/>
      <c r="BT31" s="26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8"/>
      <c r="CL31" s="26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8"/>
    </row>
    <row r="32" spans="1:108" ht="15.75" customHeight="1">
      <c r="A32" s="5"/>
      <c r="B32" s="36" t="s">
        <v>46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7"/>
      <c r="AS32" s="5"/>
      <c r="AT32" s="32">
        <v>5</v>
      </c>
      <c r="AU32" s="32"/>
      <c r="AV32" s="32"/>
      <c r="AW32" s="32"/>
      <c r="AX32" s="32"/>
      <c r="AY32" s="32"/>
      <c r="AZ32" s="4"/>
      <c r="BA32" s="3" t="s">
        <v>4</v>
      </c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6"/>
      <c r="BT32" s="23">
        <f>2804.5*3.13*12</f>
        <v>105337.01999999999</v>
      </c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5"/>
      <c r="CL32" s="23">
        <v>3.13</v>
      </c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5"/>
    </row>
    <row r="33" spans="1:108" ht="3" customHeight="1">
      <c r="A33" s="13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9"/>
      <c r="AS33" s="33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5"/>
      <c r="BT33" s="26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8"/>
      <c r="CL33" s="26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8"/>
    </row>
    <row r="34" spans="1:108" ht="17.25" customHeight="1">
      <c r="A34" s="31" t="s">
        <v>22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</row>
    <row r="35" spans="1:108" ht="15.75" customHeight="1">
      <c r="A35" s="5"/>
      <c r="B35" s="36" t="s">
        <v>47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7"/>
      <c r="AS35" s="5"/>
      <c r="AT35" s="32">
        <v>2</v>
      </c>
      <c r="AU35" s="32"/>
      <c r="AV35" s="32"/>
      <c r="AW35" s="32"/>
      <c r="AX35" s="32"/>
      <c r="AY35" s="32"/>
      <c r="AZ35" s="4"/>
      <c r="BA35" s="49" t="s">
        <v>23</v>
      </c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50"/>
      <c r="BT35" s="23">
        <f>2804.5*2*10.07</f>
        <v>56482.630000000005</v>
      </c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5"/>
      <c r="CL35" s="23">
        <v>10.07</v>
      </c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5"/>
    </row>
    <row r="36" spans="1:108" ht="48" customHeight="1">
      <c r="A36" s="13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AS36" s="33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5"/>
      <c r="BT36" s="26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8"/>
      <c r="CL36" s="26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8"/>
    </row>
    <row r="37" spans="1:108" ht="31.5" customHeight="1">
      <c r="A37" s="5"/>
      <c r="B37" s="36" t="s">
        <v>48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AS37" s="5"/>
      <c r="AT37" s="36" t="s">
        <v>24</v>
      </c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7"/>
      <c r="BT37" s="23">
        <f>2804.5*12*0.13</f>
        <v>4375.02</v>
      </c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5"/>
      <c r="CL37" s="23">
        <f>0.13</f>
        <v>0.13</v>
      </c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5"/>
    </row>
    <row r="38" spans="1:108" ht="15.75" customHeight="1">
      <c r="A38" s="1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6"/>
      <c r="AS38" s="14"/>
      <c r="AT38" s="17" t="s">
        <v>25</v>
      </c>
      <c r="AU38" s="17"/>
      <c r="AV38" s="17"/>
      <c r="AW38" s="17"/>
      <c r="AX38" s="17"/>
      <c r="AY38" s="17"/>
      <c r="AZ38" s="15"/>
      <c r="BA38" s="16"/>
      <c r="BB38" s="16"/>
      <c r="BC38" s="16"/>
      <c r="BD38" s="16"/>
      <c r="BE38" s="27" t="s">
        <v>41</v>
      </c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8"/>
      <c r="BT38" s="47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8"/>
      <c r="CL38" s="47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8"/>
    </row>
    <row r="39" spans="1:108" ht="49.5" customHeight="1">
      <c r="A39" s="13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9"/>
      <c r="AS39" s="7"/>
      <c r="AT39" s="38" t="s">
        <v>26</v>
      </c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9"/>
      <c r="BT39" s="26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8"/>
      <c r="CL39" s="26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8"/>
    </row>
    <row r="40" spans="1:108" ht="15.75" customHeight="1">
      <c r="A40" s="5"/>
      <c r="B40" s="36" t="s">
        <v>49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7"/>
      <c r="AS40" s="5"/>
      <c r="AT40" s="32"/>
      <c r="AU40" s="32"/>
      <c r="AV40" s="32"/>
      <c r="AW40" s="32"/>
      <c r="AX40" s="32"/>
      <c r="AY40" s="32"/>
      <c r="AZ40" s="4">
        <v>1</v>
      </c>
      <c r="BA40" s="49" t="s">
        <v>23</v>
      </c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50"/>
      <c r="BT40" s="23">
        <f>2804.5*12*0.39</f>
        <v>13125.060000000001</v>
      </c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5"/>
      <c r="CL40" s="23">
        <v>0.39</v>
      </c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5"/>
    </row>
    <row r="41" spans="1:108" ht="157.5" customHeight="1">
      <c r="A41" s="13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9"/>
      <c r="AS41" s="33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5"/>
      <c r="BT41" s="26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8"/>
      <c r="CL41" s="26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8"/>
    </row>
    <row r="42" spans="1:108" ht="17.25" customHeight="1">
      <c r="A42" s="31" t="s">
        <v>27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</row>
    <row r="43" spans="1:108" ht="32.25" customHeight="1">
      <c r="A43" s="5"/>
      <c r="B43" s="36" t="s">
        <v>50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7"/>
      <c r="AS43" s="5"/>
      <c r="AT43" s="36" t="s">
        <v>28</v>
      </c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7"/>
      <c r="BT43" s="23">
        <f>2804.5*1*28.97</f>
        <v>81246.36499999999</v>
      </c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5"/>
      <c r="CL43" s="23">
        <f>28.97+0.48</f>
        <v>29.45</v>
      </c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5"/>
    </row>
    <row r="44" spans="1:108" ht="15" customHeight="1">
      <c r="A44" s="1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6"/>
      <c r="AS44" s="14"/>
      <c r="AT44" s="17" t="s">
        <v>29</v>
      </c>
      <c r="AU44" s="17"/>
      <c r="AV44" s="17"/>
      <c r="AW44" s="17"/>
      <c r="AX44" s="17"/>
      <c r="AY44" s="17"/>
      <c r="AZ44" s="15"/>
      <c r="BA44" s="16"/>
      <c r="BB44" s="16"/>
      <c r="BC44" s="16"/>
      <c r="BD44" s="16"/>
      <c r="BE44" s="27">
        <v>1</v>
      </c>
      <c r="BF44" s="27"/>
      <c r="BG44" s="27"/>
      <c r="BH44" s="27"/>
      <c r="BI44" s="27"/>
      <c r="BJ44" s="27"/>
      <c r="BK44" s="16"/>
      <c r="BL44" s="16" t="s">
        <v>30</v>
      </c>
      <c r="BN44" s="16"/>
      <c r="BO44" s="16"/>
      <c r="BP44" s="16"/>
      <c r="BQ44" s="16"/>
      <c r="BR44" s="16"/>
      <c r="BS44" s="8"/>
      <c r="BT44" s="47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8"/>
      <c r="CL44" s="47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8"/>
    </row>
    <row r="45" spans="1:108" ht="63" customHeight="1">
      <c r="A45" s="1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6"/>
      <c r="AS45" s="14"/>
      <c r="AT45" s="45" t="s">
        <v>31</v>
      </c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6"/>
      <c r="BT45" s="47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8"/>
      <c r="CL45" s="47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8"/>
    </row>
    <row r="46" spans="1:108" ht="15.75" customHeight="1">
      <c r="A46" s="1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6"/>
      <c r="AS46" s="14"/>
      <c r="AT46" s="27">
        <v>1</v>
      </c>
      <c r="AU46" s="27"/>
      <c r="AV46" s="27"/>
      <c r="AW46" s="27"/>
      <c r="AX46" s="27"/>
      <c r="AY46" s="27"/>
      <c r="AZ46" s="15"/>
      <c r="BA46" s="51" t="s">
        <v>32</v>
      </c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2"/>
      <c r="BT46" s="47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8"/>
      <c r="CL46" s="47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8"/>
    </row>
    <row r="47" spans="1:108" ht="79.5" customHeight="1">
      <c r="A47" s="1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6"/>
      <c r="AS47" s="14"/>
      <c r="AT47" s="45" t="s">
        <v>33</v>
      </c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6"/>
      <c r="BT47" s="47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8"/>
      <c r="CL47" s="47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8"/>
    </row>
    <row r="48" spans="1:108" ht="15.75" customHeight="1">
      <c r="A48" s="1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6"/>
      <c r="AS48" s="14"/>
      <c r="AT48" s="27"/>
      <c r="AU48" s="27"/>
      <c r="AV48" s="27"/>
      <c r="AW48" s="27"/>
      <c r="AX48" s="27"/>
      <c r="AY48" s="27"/>
      <c r="AZ48" s="15"/>
      <c r="BA48" s="51" t="s">
        <v>23</v>
      </c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2"/>
      <c r="BT48" s="47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8"/>
      <c r="CL48" s="47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8"/>
    </row>
    <row r="49" spans="1:108" ht="3" customHeight="1">
      <c r="A49" s="13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9"/>
      <c r="AS49" s="7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10"/>
      <c r="BT49" s="26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8"/>
      <c r="CL49" s="26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8"/>
    </row>
    <row r="50" spans="1:108" ht="111.75" customHeight="1">
      <c r="A50" s="13"/>
      <c r="B50" s="38" t="s">
        <v>34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9"/>
      <c r="AS50" s="7"/>
      <c r="AT50" s="53" t="s">
        <v>35</v>
      </c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4"/>
      <c r="BT50" s="26">
        <f>2804.5*12*9.2</f>
        <v>309616.8</v>
      </c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8"/>
      <c r="CL50" s="26">
        <v>9.2</v>
      </c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8"/>
    </row>
    <row r="51" spans="1:108" ht="15.75" customHeight="1">
      <c r="A51" s="5"/>
      <c r="B51" s="36" t="s">
        <v>36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7"/>
      <c r="AS51" s="5"/>
      <c r="AT51" s="32">
        <v>1</v>
      </c>
      <c r="AU51" s="32"/>
      <c r="AV51" s="32"/>
      <c r="AW51" s="32"/>
      <c r="AX51" s="32"/>
      <c r="AY51" s="32"/>
      <c r="AZ51" s="4"/>
      <c r="BA51" s="49" t="s">
        <v>23</v>
      </c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50"/>
      <c r="BT51" s="23">
        <f>2804.5*0.39</f>
        <v>1093.755</v>
      </c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5"/>
      <c r="CL51" s="23">
        <v>0.39</v>
      </c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5"/>
    </row>
    <row r="52" spans="1:108" ht="3" customHeight="1">
      <c r="A52" s="13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9"/>
      <c r="AS52" s="33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5"/>
      <c r="BT52" s="26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8"/>
      <c r="CL52" s="26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8"/>
    </row>
    <row r="53" spans="1:108" ht="3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</row>
    <row r="54" spans="1:108" ht="24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6"/>
      <c r="AT54" s="16"/>
      <c r="AU54" s="16"/>
      <c r="AV54" s="16"/>
      <c r="AW54" s="16"/>
      <c r="AX54" s="16" t="s">
        <v>42</v>
      </c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5"/>
      <c r="BU54" s="15"/>
      <c r="BV54" s="15"/>
      <c r="BW54" s="43">
        <f>BT51+BT50+BT43+BT37+BT35+BT32+BT29+BT27+BT25+BT22</f>
        <v>759570.7799999999</v>
      </c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15"/>
      <c r="CK54" s="15"/>
      <c r="CL54" s="15"/>
      <c r="CM54" s="15"/>
      <c r="CN54" s="19">
        <f>CL51+CL50+CL43+CL37+CL35+CL32+CL29+CL27+CL25+CL22</f>
        <v>60.35</v>
      </c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</row>
    <row r="55" spans="1:38" ht="15.75">
      <c r="A55" s="2" t="s">
        <v>51</v>
      </c>
      <c r="P55" s="44" t="s">
        <v>52</v>
      </c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</sheetData>
  <sheetProtection/>
  <mergeCells count="94">
    <mergeCell ref="BT50:CK50"/>
    <mergeCell ref="CL50:DD50"/>
    <mergeCell ref="BT51:CK52"/>
    <mergeCell ref="CL51:DD52"/>
    <mergeCell ref="AS52:BS52"/>
    <mergeCell ref="BA51:BS51"/>
    <mergeCell ref="B51:AR52"/>
    <mergeCell ref="AT51:AY51"/>
    <mergeCell ref="B50:AR50"/>
    <mergeCell ref="AT46:AY46"/>
    <mergeCell ref="AT47:BS47"/>
    <mergeCell ref="BA48:BS48"/>
    <mergeCell ref="AT50:BS50"/>
    <mergeCell ref="BA46:BS46"/>
    <mergeCell ref="AT48:AY48"/>
    <mergeCell ref="A42:DD42"/>
    <mergeCell ref="B43:AR49"/>
    <mergeCell ref="AT43:BS43"/>
    <mergeCell ref="BT43:CK49"/>
    <mergeCell ref="CL43:DD49"/>
    <mergeCell ref="BE44:BJ44"/>
    <mergeCell ref="AT45:BS45"/>
    <mergeCell ref="B40:AR41"/>
    <mergeCell ref="AT40:AY40"/>
    <mergeCell ref="BT40:CK41"/>
    <mergeCell ref="CL40:DD41"/>
    <mergeCell ref="AS41:BS41"/>
    <mergeCell ref="BA40:BS40"/>
    <mergeCell ref="B37:AR39"/>
    <mergeCell ref="AT37:BS37"/>
    <mergeCell ref="BT37:CK39"/>
    <mergeCell ref="CL37:DD39"/>
    <mergeCell ref="AT39:BS39"/>
    <mergeCell ref="BE38:BR38"/>
    <mergeCell ref="A34:DD34"/>
    <mergeCell ref="B35:AR36"/>
    <mergeCell ref="AT35:AY35"/>
    <mergeCell ref="BT35:CK36"/>
    <mergeCell ref="CL35:DD36"/>
    <mergeCell ref="AS36:BS36"/>
    <mergeCell ref="BA35:BS35"/>
    <mergeCell ref="B29:AR31"/>
    <mergeCell ref="BT29:CK31"/>
    <mergeCell ref="CL29:DD31"/>
    <mergeCell ref="AT29:BS29"/>
    <mergeCell ref="BE30:BJ30"/>
    <mergeCell ref="B32:AR33"/>
    <mergeCell ref="AT32:AY32"/>
    <mergeCell ref="BT32:CK33"/>
    <mergeCell ref="CL32:DD33"/>
    <mergeCell ref="AS33:BS33"/>
    <mergeCell ref="AT27:AY27"/>
    <mergeCell ref="BT27:CK28"/>
    <mergeCell ref="CL27:DD28"/>
    <mergeCell ref="AS28:BS28"/>
    <mergeCell ref="BW54:CI54"/>
    <mergeCell ref="P55:AL55"/>
    <mergeCell ref="A24:DD24"/>
    <mergeCell ref="B25:AR26"/>
    <mergeCell ref="AT25:AY25"/>
    <mergeCell ref="BT25:CK26"/>
    <mergeCell ref="CL25:DD26"/>
    <mergeCell ref="AS26:BS26"/>
    <mergeCell ref="AT31:BS31"/>
    <mergeCell ref="B27:AR28"/>
    <mergeCell ref="A16:DD16"/>
    <mergeCell ref="A17:DD17"/>
    <mergeCell ref="A18:DD18"/>
    <mergeCell ref="AZ9:DD9"/>
    <mergeCell ref="AZ10:DD10"/>
    <mergeCell ref="AZ11:DD11"/>
    <mergeCell ref="BH12:BL12"/>
    <mergeCell ref="BP12:CM12"/>
    <mergeCell ref="CN12:CS12"/>
    <mergeCell ref="CL22:DD23"/>
    <mergeCell ref="AS23:BS23"/>
    <mergeCell ref="B22:AR23"/>
    <mergeCell ref="AZ3:DD3"/>
    <mergeCell ref="AZ5:DD5"/>
    <mergeCell ref="BP13:CM13"/>
    <mergeCell ref="AZ6:DD6"/>
    <mergeCell ref="AZ7:DD7"/>
    <mergeCell ref="AZ4:DD4"/>
    <mergeCell ref="A15:DD15"/>
    <mergeCell ref="BT22:CK23"/>
    <mergeCell ref="AZ8:DD8"/>
    <mergeCell ref="BP1:DD1"/>
    <mergeCell ref="A20:AR20"/>
    <mergeCell ref="AS20:BS20"/>
    <mergeCell ref="BT20:CK20"/>
    <mergeCell ref="CL20:DD20"/>
    <mergeCell ref="A21:DD21"/>
    <mergeCell ref="AT22:AY22"/>
    <mergeCell ref="CT12:CV12"/>
  </mergeCells>
  <printOptions/>
  <pageMargins left="0.2755905511811024" right="0.15748031496062992" top="0.4724409448818898" bottom="0.31496062992125984" header="0.1968503937007874" footer="0.1968503937007874"/>
  <pageSetup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3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2011-09-26T01:05:54Z</cp:lastPrinted>
  <dcterms:created xsi:type="dcterms:W3CDTF">2006-02-15T07:39:53Z</dcterms:created>
  <dcterms:modified xsi:type="dcterms:W3CDTF">2001-12-31T21:19:14Z</dcterms:modified>
  <cp:category/>
  <cp:version/>
  <cp:contentType/>
  <cp:contentStatus/>
</cp:coreProperties>
</file>